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6380" windowHeight="8190"/>
  </bookViews>
  <sheets>
    <sheet name="Conso" sheetId="3" r:id="rId1"/>
  </sheets>
  <calcPr calcId="145621" iterateDelta="1E-4"/>
</workbook>
</file>

<file path=xl/calcChain.xml><?xml version="1.0" encoding="utf-8"?>
<calcChain xmlns="http://schemas.openxmlformats.org/spreadsheetml/2006/main">
  <c r="P2" i="3" l="1"/>
  <c r="P3" i="3" s="1"/>
  <c r="C3" i="3" l="1"/>
  <c r="C4" i="3"/>
  <c r="C5" i="3"/>
  <c r="C6" i="3"/>
  <c r="C7" i="3"/>
  <c r="C8" i="3"/>
  <c r="C9" i="3"/>
  <c r="C10" i="3"/>
  <c r="C11" i="3"/>
  <c r="C12" i="3"/>
  <c r="C13" i="3"/>
  <c r="C14" i="3"/>
  <c r="C15" i="3"/>
  <c r="I3" i="3"/>
  <c r="I4" i="3"/>
  <c r="I5" i="3"/>
  <c r="I6" i="3"/>
  <c r="I7" i="3"/>
  <c r="I8" i="3"/>
  <c r="I9" i="3"/>
  <c r="I10" i="3"/>
  <c r="I11" i="3"/>
  <c r="I12" i="3"/>
  <c r="I13" i="3"/>
  <c r="I14" i="3"/>
  <c r="I15" i="3"/>
  <c r="H3" i="3"/>
  <c r="H4" i="3"/>
  <c r="H5" i="3"/>
  <c r="H6" i="3"/>
  <c r="H7" i="3"/>
  <c r="H8" i="3"/>
  <c r="H9" i="3"/>
  <c r="H10" i="3"/>
  <c r="H11" i="3"/>
  <c r="H12" i="3"/>
  <c r="H13" i="3"/>
  <c r="H14" i="3"/>
  <c r="H15" i="3"/>
  <c r="G3" i="3"/>
  <c r="G4" i="3"/>
  <c r="G5" i="3"/>
  <c r="G6" i="3"/>
  <c r="G7" i="3"/>
  <c r="G8" i="3"/>
  <c r="G9" i="3"/>
  <c r="G10" i="3"/>
  <c r="G11" i="3"/>
  <c r="G12" i="3"/>
  <c r="G13" i="3"/>
  <c r="G14" i="3"/>
  <c r="G15" i="3"/>
  <c r="R3" i="3" l="1"/>
  <c r="Q3" i="3"/>
  <c r="N2" i="3"/>
  <c r="C41" i="3"/>
  <c r="G41" i="3"/>
  <c r="H41" i="3"/>
  <c r="I41" i="3"/>
  <c r="C42" i="3"/>
  <c r="G42" i="3"/>
  <c r="H42" i="3"/>
  <c r="I42" i="3"/>
  <c r="C43" i="3"/>
  <c r="G43" i="3"/>
  <c r="H43" i="3"/>
  <c r="I43" i="3"/>
  <c r="C44" i="3"/>
  <c r="G44" i="3"/>
  <c r="H44" i="3"/>
  <c r="I44" i="3"/>
  <c r="C45" i="3"/>
  <c r="G45" i="3"/>
  <c r="H45" i="3"/>
  <c r="I45" i="3"/>
  <c r="C46" i="3"/>
  <c r="G46" i="3"/>
  <c r="H46" i="3"/>
  <c r="I46" i="3"/>
  <c r="C47" i="3"/>
  <c r="G47" i="3"/>
  <c r="H47" i="3"/>
  <c r="I47" i="3"/>
  <c r="C48" i="3"/>
  <c r="G48" i="3"/>
  <c r="H48" i="3"/>
  <c r="I48" i="3"/>
  <c r="C49" i="3"/>
  <c r="G49" i="3"/>
  <c r="H49" i="3"/>
  <c r="I49" i="3"/>
  <c r="C50" i="3"/>
  <c r="G50" i="3"/>
  <c r="H50" i="3"/>
  <c r="I50" i="3"/>
  <c r="C51" i="3"/>
  <c r="G51" i="3"/>
  <c r="H51" i="3"/>
  <c r="I51" i="3"/>
  <c r="C52" i="3"/>
  <c r="G52" i="3"/>
  <c r="H52" i="3"/>
  <c r="I52" i="3"/>
  <c r="C53" i="3"/>
  <c r="G53" i="3"/>
  <c r="H53" i="3"/>
  <c r="I53" i="3"/>
  <c r="C54" i="3"/>
  <c r="G54" i="3"/>
  <c r="H54" i="3"/>
  <c r="I54" i="3"/>
  <c r="C16" i="3" l="1"/>
  <c r="C17" i="3" l="1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16" i="3"/>
  <c r="O2" i="3"/>
  <c r="W3" i="3" l="1"/>
  <c r="U3" i="3"/>
  <c r="N3" i="3"/>
</calcChain>
</file>

<file path=xl/sharedStrings.xml><?xml version="1.0" encoding="utf-8"?>
<sst xmlns="http://schemas.openxmlformats.org/spreadsheetml/2006/main" count="13" uniqueCount="13">
  <si>
    <t>PRIX</t>
  </si>
  <si>
    <t>Date</t>
  </si>
  <si>
    <t>PRIX 
AU L.</t>
  </si>
  <si>
    <t>LITRES</t>
  </si>
  <si>
    <t>AUTON.</t>
  </si>
  <si>
    <t>CONSO
/100</t>
  </si>
  <si>
    <t>MARQUES</t>
  </si>
  <si>
    <t>OBSERVATIONS</t>
  </si>
  <si>
    <t>Moyenne</t>
  </si>
  <si>
    <t>€/Km</t>
  </si>
  <si>
    <t>Km/€</t>
  </si>
  <si>
    <t>conso min:</t>
  </si>
  <si>
    <t>conso max: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</si>
</sst>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#,###&quot; Km&quot;"/>
    <numFmt numFmtId="167" formatCode="0.00\L"/>
    <numFmt numFmtId="168" formatCode="#,###&quot;Km&quot;"/>
    <numFmt numFmtId="169" formatCode="0.00\€"/>
    <numFmt numFmtId="170" formatCode="d\ mmmm\ yyyy"/>
    <numFmt numFmtId="171" formatCode="#.###&quot; €/L&quot;"/>
    <numFmt numFmtId="172" formatCode="#.##&quot; Litres&quot;"/>
    <numFmt numFmtId="173" formatCode="#.###&quot; l/100Km&quot;"/>
    <numFmt numFmtId="174" formatCode="#,##0.00\€"/>
    <numFmt numFmtId="175" formatCode="#.###&quot; €/Km&quot;"/>
    <numFmt numFmtId="176" formatCode="#.###&quot; Km/€&quot;"/>
  </numFmts>
  <fonts count="10" x14ac:knownFonts="1">
    <font>
      <sz val="11"/>
      <color rgb="FF000000"/>
      <name val="Calibri"/>
      <family val="2"/>
    </font>
    <font>
      <sz val="10"/>
      <color rgb="FF000000"/>
      <name val="Times New Roman"/>
      <family val="1"/>
      <charset val="1"/>
    </font>
    <font>
      <sz val="10"/>
      <name val="Times New Roman"/>
      <family val="1"/>
      <charset val="1"/>
    </font>
    <font>
      <b/>
      <sz val="10"/>
      <name val="Times New Roman"/>
      <family val="1"/>
      <charset val="1"/>
    </font>
    <font>
      <b/>
      <i/>
      <sz val="10"/>
      <name val="Times New Roman"/>
      <family val="1"/>
      <charset val="1"/>
    </font>
    <font>
      <b/>
      <sz val="10"/>
      <color rgb="FF000000"/>
      <name val="Times New Roman"/>
      <family val="1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ECFF"/>
        <bgColor rgb="FFCCFFFF"/>
      </patternFill>
    </fill>
    <fill>
      <patternFill patternType="solid">
        <fgColor rgb="FFFF9966"/>
        <bgColor rgb="FFFF99CC"/>
      </patternFill>
    </fill>
    <fill>
      <patternFill patternType="solid">
        <fgColor rgb="FFFF9966"/>
        <bgColor rgb="FFFFFFFF"/>
      </patternFill>
    </fill>
  </fills>
  <borders count="3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ck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indexed="64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66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/>
    </xf>
    <xf numFmtId="167" fontId="3" fillId="4" borderId="9" xfId="0" applyNumberFormat="1" applyFont="1" applyFill="1" applyBorder="1" applyAlignment="1">
      <alignment horizontal="center"/>
    </xf>
    <xf numFmtId="168" fontId="3" fillId="4" borderId="10" xfId="0" applyNumberFormat="1" applyFont="1" applyFill="1" applyBorder="1"/>
    <xf numFmtId="169" fontId="2" fillId="4" borderId="11" xfId="0" applyNumberFormat="1" applyFont="1" applyFill="1" applyBorder="1"/>
    <xf numFmtId="171" fontId="4" fillId="4" borderId="1" xfId="0" applyNumberFormat="1" applyFont="1" applyFill="1" applyBorder="1" applyAlignment="1">
      <alignment horizontal="right"/>
    </xf>
    <xf numFmtId="0" fontId="1" fillId="2" borderId="19" xfId="0" applyFont="1" applyFill="1" applyBorder="1"/>
    <xf numFmtId="0" fontId="1" fillId="2" borderId="0" xfId="0" applyFont="1" applyFill="1" applyBorder="1"/>
    <xf numFmtId="175" fontId="3" fillId="5" borderId="1" xfId="0" applyNumberFormat="1" applyFont="1" applyFill="1" applyBorder="1"/>
    <xf numFmtId="176" fontId="5" fillId="5" borderId="1" xfId="0" applyNumberFormat="1" applyFont="1" applyFill="1" applyBorder="1"/>
    <xf numFmtId="170" fontId="2" fillId="2" borderId="12" xfId="0" applyNumberFormat="1" applyFont="1" applyFill="1" applyBorder="1" applyAlignment="1">
      <alignment horizontal="center"/>
    </xf>
    <xf numFmtId="172" fontId="2" fillId="2" borderId="14" xfId="0" applyNumberFormat="1" applyFont="1" applyFill="1" applyBorder="1" applyAlignment="1">
      <alignment horizontal="center"/>
    </xf>
    <xf numFmtId="174" fontId="1" fillId="2" borderId="15" xfId="0" applyNumberFormat="1" applyFont="1" applyFill="1" applyBorder="1" applyAlignment="1">
      <alignment horizontal="center"/>
    </xf>
    <xf numFmtId="164" fontId="4" fillId="2" borderId="16" xfId="0" applyNumberFormat="1" applyFont="1" applyFill="1" applyBorder="1" applyAlignment="1">
      <alignment horizontal="center"/>
    </xf>
    <xf numFmtId="175" fontId="4" fillId="2" borderId="13" xfId="0" applyNumberFormat="1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 wrapText="1"/>
    </xf>
    <xf numFmtId="170" fontId="2" fillId="2" borderId="20" xfId="0" applyNumberFormat="1" applyFont="1" applyFill="1" applyBorder="1" applyAlignment="1">
      <alignment horizontal="center"/>
    </xf>
    <xf numFmtId="171" fontId="4" fillId="2" borderId="3" xfId="0" applyNumberFormat="1" applyFont="1" applyFill="1" applyBorder="1" applyAlignment="1">
      <alignment horizontal="center"/>
    </xf>
    <xf numFmtId="172" fontId="2" fillId="2" borderId="3" xfId="0" applyNumberFormat="1" applyFont="1" applyFill="1" applyBorder="1" applyAlignment="1">
      <alignment horizontal="center"/>
    </xf>
    <xf numFmtId="169" fontId="2" fillId="2" borderId="3" xfId="0" applyNumberFormat="1" applyFont="1" applyFill="1" applyBorder="1" applyAlignment="1">
      <alignment horizontal="center"/>
    </xf>
    <xf numFmtId="164" fontId="4" fillId="2" borderId="3" xfId="0" applyNumberFormat="1" applyFont="1" applyFill="1" applyBorder="1" applyAlignment="1">
      <alignment horizontal="center"/>
    </xf>
    <xf numFmtId="173" fontId="4" fillId="2" borderId="3" xfId="0" applyNumberFormat="1" applyFont="1" applyFill="1" applyBorder="1" applyAlignment="1">
      <alignment horizontal="center"/>
    </xf>
    <xf numFmtId="175" fontId="4" fillId="2" borderId="3" xfId="0" applyNumberFormat="1" applyFont="1" applyFill="1" applyBorder="1" applyAlignment="1">
      <alignment horizontal="center"/>
    </xf>
    <xf numFmtId="176" fontId="4" fillId="2" borderId="3" xfId="0" applyNumberFormat="1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center" wrapText="1"/>
    </xf>
    <xf numFmtId="170" fontId="2" fillId="2" borderId="22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 wrapText="1"/>
    </xf>
    <xf numFmtId="170" fontId="2" fillId="2" borderId="24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2" fillId="2" borderId="25" xfId="0" applyFont="1" applyFill="1" applyBorder="1" applyAlignment="1">
      <alignment horizontal="center" wrapText="1"/>
    </xf>
    <xf numFmtId="170" fontId="2" fillId="2" borderId="26" xfId="0" applyNumberFormat="1" applyFont="1" applyFill="1" applyBorder="1" applyAlignment="1">
      <alignment horizontal="center"/>
    </xf>
    <xf numFmtId="0" fontId="2" fillId="2" borderId="27" xfId="0" applyFont="1" applyFill="1" applyBorder="1" applyAlignment="1">
      <alignment horizontal="center"/>
    </xf>
    <xf numFmtId="0" fontId="2" fillId="2" borderId="28" xfId="0" applyFont="1" applyFill="1" applyBorder="1" applyAlignment="1">
      <alignment horizontal="center" wrapText="1"/>
    </xf>
    <xf numFmtId="170" fontId="3" fillId="3" borderId="1" xfId="0" applyNumberFormat="1" applyFont="1" applyFill="1" applyBorder="1" applyAlignment="1">
      <alignment horizontal="center"/>
    </xf>
    <xf numFmtId="173" fontId="3" fillId="5" borderId="30" xfId="0" applyNumberFormat="1" applyFont="1" applyFill="1" applyBorder="1" applyAlignment="1">
      <alignment horizontal="left"/>
    </xf>
    <xf numFmtId="0" fontId="7" fillId="5" borderId="29" xfId="1" applyFont="1" applyFill="1" applyBorder="1" applyAlignment="1">
      <alignment horizontal="center"/>
    </xf>
    <xf numFmtId="0" fontId="7" fillId="5" borderId="31" xfId="1" applyFont="1" applyFill="1" applyBorder="1" applyAlignment="1">
      <alignment horizontal="center"/>
    </xf>
    <xf numFmtId="173" fontId="5" fillId="5" borderId="32" xfId="0" applyNumberFormat="1" applyFont="1" applyFill="1" applyBorder="1"/>
    <xf numFmtId="164" fontId="1" fillId="2" borderId="0" xfId="0" applyNumberFormat="1" applyFont="1" applyFill="1" applyAlignment="1">
      <alignment horizontal="left"/>
    </xf>
    <xf numFmtId="0" fontId="1" fillId="2" borderId="0" xfId="0" applyFont="1" applyFill="1" applyAlignment="1">
      <alignment horizontal="right"/>
    </xf>
    <xf numFmtId="171" fontId="4" fillId="2" borderId="27" xfId="0" applyNumberFormat="1" applyFont="1" applyFill="1" applyBorder="1" applyAlignment="1">
      <alignment horizontal="center"/>
    </xf>
    <xf numFmtId="172" fontId="2" fillId="2" borderId="27" xfId="0" applyNumberFormat="1" applyFont="1" applyFill="1" applyBorder="1" applyAlignment="1">
      <alignment horizontal="center"/>
    </xf>
    <xf numFmtId="169" fontId="2" fillId="2" borderId="27" xfId="0" applyNumberFormat="1" applyFont="1" applyFill="1" applyBorder="1" applyAlignment="1">
      <alignment horizontal="center"/>
    </xf>
    <xf numFmtId="164" fontId="4" fillId="2" borderId="27" xfId="0" applyNumberFormat="1" applyFont="1" applyFill="1" applyBorder="1" applyAlignment="1">
      <alignment horizontal="center"/>
    </xf>
    <xf numFmtId="173" fontId="4" fillId="2" borderId="27" xfId="0" applyNumberFormat="1" applyFont="1" applyFill="1" applyBorder="1" applyAlignment="1">
      <alignment horizontal="center"/>
    </xf>
    <xf numFmtId="175" fontId="4" fillId="2" borderId="27" xfId="0" applyNumberFormat="1" applyFont="1" applyFill="1" applyBorder="1" applyAlignment="1">
      <alignment horizontal="center"/>
    </xf>
    <xf numFmtId="176" fontId="4" fillId="2" borderId="27" xfId="0" applyNumberFormat="1" applyFont="1" applyFill="1" applyBorder="1" applyAlignment="1">
      <alignment horizontal="center"/>
    </xf>
    <xf numFmtId="170" fontId="2" fillId="2" borderId="33" xfId="0" applyNumberFormat="1" applyFont="1" applyFill="1" applyBorder="1" applyAlignment="1">
      <alignment horizontal="center"/>
    </xf>
    <xf numFmtId="0" fontId="1" fillId="2" borderId="34" xfId="0" applyFont="1" applyFill="1" applyBorder="1"/>
    <xf numFmtId="171" fontId="4" fillId="2" borderId="2" xfId="0" applyNumberFormat="1" applyFont="1" applyFill="1" applyBorder="1" applyAlignment="1">
      <alignment horizontal="center"/>
    </xf>
    <xf numFmtId="173" fontId="4" fillId="2" borderId="13" xfId="0" applyNumberFormat="1" applyFont="1" applyFill="1" applyBorder="1" applyAlignment="1">
      <alignment horizontal="center"/>
    </xf>
    <xf numFmtId="176" fontId="4" fillId="2" borderId="2" xfId="0" applyNumberFormat="1" applyFont="1" applyFill="1" applyBorder="1" applyAlignment="1">
      <alignment horizontal="center"/>
    </xf>
    <xf numFmtId="0" fontId="9" fillId="3" borderId="6" xfId="0" applyFont="1" applyFill="1" applyBorder="1" applyAlignment="1">
      <alignment horizontal="center" wrapText="1"/>
    </xf>
    <xf numFmtId="0" fontId="9" fillId="3" borderId="5" xfId="0" applyFont="1" applyFill="1" applyBorder="1" applyAlignment="1">
      <alignment horizontal="center" wrapText="1"/>
    </xf>
    <xf numFmtId="0" fontId="9" fillId="3" borderId="7" xfId="0" applyFont="1" applyFill="1" applyBorder="1" applyAlignment="1">
      <alignment horizontal="center" wrapText="1"/>
    </xf>
    <xf numFmtId="0" fontId="8" fillId="3" borderId="4" xfId="0" applyFont="1" applyFill="1" applyBorder="1" applyAlignment="1">
      <alignment horizontal="center"/>
    </xf>
    <xf numFmtId="167" fontId="8" fillId="3" borderId="5" xfId="0" applyNumberFormat="1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8" fillId="3" borderId="8" xfId="0" applyFont="1" applyFill="1" applyBorder="1" applyAlignment="1">
      <alignment horizontal="center"/>
    </xf>
    <xf numFmtId="173" fontId="4" fillId="4" borderId="18" xfId="0" applyNumberFormat="1" applyFont="1" applyFill="1" applyBorder="1" applyAlignment="1">
      <alignment horizontal="center"/>
    </xf>
  </cellXfs>
  <cellStyles count="2">
    <cellStyle name="Avertissement" xfId="1" builtinId="1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9966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EC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99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cat>
            <c:numRef>
              <c:f>Conso!$B$3:$B$54</c:f>
              <c:numCache>
                <c:formatCode>d\ mmmm\ yyyy</c:formatCode>
                <c:ptCount val="52"/>
                <c:pt idx="0">
                  <c:v>41496</c:v>
                </c:pt>
                <c:pt idx="1">
                  <c:v>41498</c:v>
                </c:pt>
                <c:pt idx="2">
                  <c:v>41501</c:v>
                </c:pt>
              </c:numCache>
            </c:numRef>
          </c:cat>
          <c:val>
            <c:numRef>
              <c:f>Conso!$G$3:$G$54</c:f>
              <c:numCache>
                <c:formatCode>#.###" l/100Km"</c:formatCode>
                <c:ptCount val="52"/>
                <c:pt idx="0">
                  <c:v>5</c:v>
                </c:pt>
                <c:pt idx="1">
                  <c:v>5.7142857142857144</c:v>
                </c:pt>
                <c:pt idx="2">
                  <c:v>4.4444444444444446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585536"/>
        <c:axId val="64200000"/>
      </c:lineChart>
      <c:dateAx>
        <c:axId val="115585536"/>
        <c:scaling>
          <c:orientation val="minMax"/>
        </c:scaling>
        <c:delete val="0"/>
        <c:axPos val="b"/>
        <c:numFmt formatCode="d\ mmmm\ yyyy" sourceLinked="1"/>
        <c:majorTickMark val="out"/>
        <c:minorTickMark val="none"/>
        <c:tickLblPos val="nextTo"/>
        <c:crossAx val="64200000"/>
        <c:crosses val="autoZero"/>
        <c:auto val="1"/>
        <c:lblOffset val="100"/>
        <c:baseTimeUnit val="days"/>
      </c:dateAx>
      <c:valAx>
        <c:axId val="64200000"/>
        <c:scaling>
          <c:orientation val="minMax"/>
        </c:scaling>
        <c:delete val="0"/>
        <c:axPos val="l"/>
        <c:majorGridlines/>
        <c:numFmt formatCode="#.###&quot; l/100Km&quot;" sourceLinked="1"/>
        <c:majorTickMark val="out"/>
        <c:minorTickMark val="none"/>
        <c:tickLblPos val="nextTo"/>
        <c:crossAx val="11558553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cat>
            <c:numRef>
              <c:f>Conso!$B$3:$B$54</c:f>
              <c:numCache>
                <c:formatCode>d\ mmmm\ yyyy</c:formatCode>
                <c:ptCount val="52"/>
                <c:pt idx="0">
                  <c:v>41496</c:v>
                </c:pt>
                <c:pt idx="1">
                  <c:v>41498</c:v>
                </c:pt>
                <c:pt idx="2">
                  <c:v>41501</c:v>
                </c:pt>
              </c:numCache>
            </c:numRef>
          </c:cat>
          <c:val>
            <c:numRef>
              <c:f>Conso!$C$3:$C$54</c:f>
              <c:numCache>
                <c:formatCode>#.###" €/L"</c:formatCode>
                <c:ptCount val="52"/>
                <c:pt idx="0">
                  <c:v>1.25</c:v>
                </c:pt>
                <c:pt idx="1">
                  <c:v>1.1499999999999999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586560"/>
        <c:axId val="114787456"/>
      </c:lineChart>
      <c:dateAx>
        <c:axId val="115586560"/>
        <c:scaling>
          <c:orientation val="minMax"/>
        </c:scaling>
        <c:delete val="0"/>
        <c:axPos val="b"/>
        <c:numFmt formatCode="d\ mmmm\ yyyy" sourceLinked="1"/>
        <c:majorTickMark val="out"/>
        <c:minorTickMark val="none"/>
        <c:tickLblPos val="nextTo"/>
        <c:crossAx val="114787456"/>
        <c:crosses val="autoZero"/>
        <c:auto val="1"/>
        <c:lblOffset val="100"/>
        <c:baseTimeUnit val="days"/>
      </c:dateAx>
      <c:valAx>
        <c:axId val="114787456"/>
        <c:scaling>
          <c:orientation val="minMax"/>
        </c:scaling>
        <c:delete val="0"/>
        <c:axPos val="l"/>
        <c:majorGridlines/>
        <c:numFmt formatCode="#.###&quot; €/L&quot;" sourceLinked="1"/>
        <c:majorTickMark val="out"/>
        <c:minorTickMark val="none"/>
        <c:tickLblPos val="nextTo"/>
        <c:crossAx val="11558656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cat>
            <c:numRef>
              <c:f>Conso!$B$3:$B$54</c:f>
              <c:numCache>
                <c:formatCode>d\ mmmm\ yyyy</c:formatCode>
                <c:ptCount val="52"/>
                <c:pt idx="0">
                  <c:v>41496</c:v>
                </c:pt>
                <c:pt idx="1">
                  <c:v>41498</c:v>
                </c:pt>
                <c:pt idx="2">
                  <c:v>41501</c:v>
                </c:pt>
              </c:numCache>
            </c:numRef>
          </c:cat>
          <c:val>
            <c:numRef>
              <c:f>Conso!$H$3:$H$54</c:f>
              <c:numCache>
                <c:formatCode>#.###" €/Km"</c:formatCode>
                <c:ptCount val="52"/>
                <c:pt idx="0">
                  <c:v>6.25E-2</c:v>
                </c:pt>
                <c:pt idx="1">
                  <c:v>6.5714285714285711E-2</c:v>
                </c:pt>
                <c:pt idx="2">
                  <c:v>4.4444444444444446E-2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587072"/>
        <c:axId val="114789184"/>
      </c:lineChart>
      <c:dateAx>
        <c:axId val="115587072"/>
        <c:scaling>
          <c:orientation val="minMax"/>
        </c:scaling>
        <c:delete val="0"/>
        <c:axPos val="b"/>
        <c:numFmt formatCode="d\ mmmm\ yyyy" sourceLinked="1"/>
        <c:majorTickMark val="out"/>
        <c:minorTickMark val="none"/>
        <c:tickLblPos val="nextTo"/>
        <c:crossAx val="114789184"/>
        <c:crosses val="autoZero"/>
        <c:auto val="1"/>
        <c:lblOffset val="100"/>
        <c:baseTimeUnit val="days"/>
      </c:dateAx>
      <c:valAx>
        <c:axId val="114789184"/>
        <c:scaling>
          <c:orientation val="minMax"/>
        </c:scaling>
        <c:delete val="0"/>
        <c:axPos val="l"/>
        <c:majorGridlines/>
        <c:numFmt formatCode="#.###&quot; €/Km&quot;" sourceLinked="1"/>
        <c:majorTickMark val="out"/>
        <c:minorTickMark val="none"/>
        <c:tickLblPos val="nextTo"/>
        <c:crossAx val="1155870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cat>
            <c:numRef>
              <c:f>Conso!$B$3:$B$54</c:f>
              <c:numCache>
                <c:formatCode>d\ mmmm\ yyyy</c:formatCode>
                <c:ptCount val="52"/>
                <c:pt idx="0">
                  <c:v>41496</c:v>
                </c:pt>
                <c:pt idx="1">
                  <c:v>41498</c:v>
                </c:pt>
                <c:pt idx="2">
                  <c:v>41501</c:v>
                </c:pt>
              </c:numCache>
            </c:numRef>
          </c:cat>
          <c:val>
            <c:numRef>
              <c:f>Conso!$I$3:$I$54</c:f>
              <c:numCache>
                <c:formatCode>#.###" Km/€"</c:formatCode>
                <c:ptCount val="52"/>
                <c:pt idx="0">
                  <c:v>16</c:v>
                </c:pt>
                <c:pt idx="1">
                  <c:v>15.217391304347826</c:v>
                </c:pt>
                <c:pt idx="2">
                  <c:v>22.5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587584"/>
        <c:axId val="114790912"/>
      </c:lineChart>
      <c:dateAx>
        <c:axId val="115587584"/>
        <c:scaling>
          <c:orientation val="minMax"/>
        </c:scaling>
        <c:delete val="0"/>
        <c:axPos val="b"/>
        <c:numFmt formatCode="d\ mmmm\ yyyy" sourceLinked="1"/>
        <c:majorTickMark val="out"/>
        <c:minorTickMark val="none"/>
        <c:tickLblPos val="nextTo"/>
        <c:crossAx val="114790912"/>
        <c:crosses val="autoZero"/>
        <c:auto val="1"/>
        <c:lblOffset val="100"/>
        <c:baseTimeUnit val="days"/>
      </c:dateAx>
      <c:valAx>
        <c:axId val="114790912"/>
        <c:scaling>
          <c:orientation val="minMax"/>
        </c:scaling>
        <c:delete val="0"/>
        <c:axPos val="l"/>
        <c:majorGridlines/>
        <c:numFmt formatCode="#.###&quot; Km/€&quot;" sourceLinked="1"/>
        <c:majorTickMark val="out"/>
        <c:minorTickMark val="none"/>
        <c:tickLblPos val="nextTo"/>
        <c:crossAx val="1155875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209549</xdr:colOff>
      <xdr:row>30</xdr:row>
      <xdr:rowOff>152399</xdr:rowOff>
    </xdr:from>
    <xdr:to>
      <xdr:col>19</xdr:col>
      <xdr:colOff>695325</xdr:colOff>
      <xdr:row>54</xdr:row>
      <xdr:rowOff>38100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152401</xdr:colOff>
      <xdr:row>3</xdr:row>
      <xdr:rowOff>47625</xdr:rowOff>
    </xdr:from>
    <xdr:to>
      <xdr:col>19</xdr:col>
      <xdr:colOff>733425</xdr:colOff>
      <xdr:row>29</xdr:row>
      <xdr:rowOff>47625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20</xdr:col>
      <xdr:colOff>152398</xdr:colOff>
      <xdr:row>3</xdr:row>
      <xdr:rowOff>71436</xdr:rowOff>
    </xdr:from>
    <xdr:to>
      <xdr:col>29</xdr:col>
      <xdr:colOff>200024</xdr:colOff>
      <xdr:row>29</xdr:row>
      <xdr:rowOff>95250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20</xdr:col>
      <xdr:colOff>133349</xdr:colOff>
      <xdr:row>30</xdr:row>
      <xdr:rowOff>119061</xdr:rowOff>
    </xdr:from>
    <xdr:to>
      <xdr:col>29</xdr:col>
      <xdr:colOff>209550</xdr:colOff>
      <xdr:row>54</xdr:row>
      <xdr:rowOff>38099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L54"/>
  <sheetViews>
    <sheetView tabSelected="1" zoomScaleNormal="100" zoomScalePageLayoutView="60" workbookViewId="0">
      <selection activeCell="B3" sqref="B3"/>
    </sheetView>
  </sheetViews>
  <sheetFormatPr baseColWidth="10" defaultRowHeight="15" x14ac:dyDescent="0.25"/>
  <cols>
    <col min="1" max="1" width="2.42578125" style="1" customWidth="1"/>
    <col min="2" max="2" width="14.5703125" style="1" bestFit="1" customWidth="1"/>
    <col min="3" max="3" width="9.140625" style="1" bestFit="1" customWidth="1"/>
    <col min="4" max="4" width="9.5703125" style="1" bestFit="1" customWidth="1"/>
    <col min="5" max="5" width="8.85546875" style="1" customWidth="1"/>
    <col min="6" max="6" width="9.85546875" style="1" customWidth="1"/>
    <col min="7" max="7" width="14.140625" style="1" customWidth="1"/>
    <col min="8" max="8" width="12.28515625" style="1" bestFit="1" customWidth="1"/>
    <col min="9" max="9" width="12.28515625" style="1" customWidth="1"/>
    <col min="10" max="10" width="17.7109375" style="1" bestFit="1" customWidth="1"/>
    <col min="11" max="11" width="16.42578125" style="1" bestFit="1" customWidth="1"/>
    <col min="12" max="13" width="11.5703125" style="1"/>
    <col min="14" max="14" width="14.140625" style="1"/>
    <col min="15" max="17" width="11.5703125" style="1"/>
    <col min="18" max="18" width="12.140625" style="1" bestFit="1" customWidth="1"/>
    <col min="19" max="20" width="11.5703125" style="1"/>
    <col min="21" max="21" width="12.7109375" style="1" bestFit="1" customWidth="1"/>
    <col min="22" max="22" width="11.5703125" style="1"/>
    <col min="23" max="23" width="12.7109375" style="1" bestFit="1" customWidth="1"/>
    <col min="24" max="1026" width="11.5703125" style="1"/>
  </cols>
  <sheetData>
    <row r="1" spans="1:23" ht="15.75" thickBot="1" x14ac:dyDescent="0.3">
      <c r="D1" s="2"/>
    </row>
    <row r="2" spans="1:23" ht="27.75" thickTop="1" thickBot="1" x14ac:dyDescent="0.3">
      <c r="B2" s="59" t="s">
        <v>1</v>
      </c>
      <c r="C2" s="56" t="s">
        <v>2</v>
      </c>
      <c r="D2" s="60" t="s">
        <v>3</v>
      </c>
      <c r="E2" s="61" t="s">
        <v>0</v>
      </c>
      <c r="F2" s="62" t="s">
        <v>4</v>
      </c>
      <c r="G2" s="57" t="s">
        <v>5</v>
      </c>
      <c r="H2" s="58" t="s">
        <v>9</v>
      </c>
      <c r="I2" s="56" t="s">
        <v>10</v>
      </c>
      <c r="J2" s="63" t="s">
        <v>6</v>
      </c>
      <c r="K2" s="64" t="s">
        <v>7</v>
      </c>
      <c r="N2" s="3">
        <f>SUM(D3:D54)</f>
        <v>60</v>
      </c>
      <c r="O2" s="4">
        <f>SUM(F3:F54)</f>
        <v>1200</v>
      </c>
      <c r="P2" s="5">
        <f>SUM(E3:E54)</f>
        <v>68</v>
      </c>
      <c r="T2" s="43"/>
      <c r="U2" s="42"/>
    </row>
    <row r="3" spans="1:23" ht="15.75" thickBot="1" x14ac:dyDescent="0.3">
      <c r="B3" s="11">
        <v>41496</v>
      </c>
      <c r="C3" s="53">
        <f t="shared" ref="C3:C15" si="0">IF(D3=0,"",E3/D3)</f>
        <v>1.25</v>
      </c>
      <c r="D3" s="12">
        <v>20</v>
      </c>
      <c r="E3" s="13">
        <v>25</v>
      </c>
      <c r="F3" s="14">
        <v>400</v>
      </c>
      <c r="G3" s="54">
        <f t="shared" ref="G3:G15" si="1">IF(D3=0,"",(100*D3)/F3)</f>
        <v>5</v>
      </c>
      <c r="H3" s="15">
        <f t="shared" ref="H3:H15" si="2">IF(E3=0,"",E3/F3)</f>
        <v>6.25E-2</v>
      </c>
      <c r="I3" s="55">
        <f t="shared" ref="I3:I15" si="3">IF(E3=0,"",F3/E3)</f>
        <v>16</v>
      </c>
      <c r="J3" s="16"/>
      <c r="K3" s="17"/>
      <c r="M3" s="37" t="s">
        <v>8</v>
      </c>
      <c r="N3" s="65">
        <f>100*N2/O2</f>
        <v>5</v>
      </c>
      <c r="O3" s="65"/>
      <c r="P3" s="6">
        <f>P2/N2</f>
        <v>1.1333333333333333</v>
      </c>
      <c r="Q3" s="9">
        <f>AVERAGE(H3:H54)</f>
        <v>5.7552910052910057E-2</v>
      </c>
      <c r="R3" s="10">
        <f>AVERAGE(I3:I54)</f>
        <v>17.905797101449277</v>
      </c>
      <c r="T3" s="40" t="s">
        <v>11</v>
      </c>
      <c r="U3" s="38">
        <f>MIN(G3:G54)</f>
        <v>4.4444444444444446</v>
      </c>
      <c r="V3" s="39" t="s">
        <v>12</v>
      </c>
      <c r="W3" s="41">
        <f>MAX(G3:G54)</f>
        <v>5.7142857142857144</v>
      </c>
    </row>
    <row r="4" spans="1:23" x14ac:dyDescent="0.25">
      <c r="A4" s="7"/>
      <c r="B4" s="18">
        <v>41498</v>
      </c>
      <c r="C4" s="19">
        <f t="shared" si="0"/>
        <v>1.1499999999999999</v>
      </c>
      <c r="D4" s="20">
        <v>20</v>
      </c>
      <c r="E4" s="21">
        <v>23</v>
      </c>
      <c r="F4" s="22">
        <v>350</v>
      </c>
      <c r="G4" s="23">
        <f t="shared" si="1"/>
        <v>5.7142857142857144</v>
      </c>
      <c r="H4" s="24">
        <f t="shared" si="2"/>
        <v>6.5714285714285711E-2</v>
      </c>
      <c r="I4" s="25">
        <f t="shared" si="3"/>
        <v>15.217391304347826</v>
      </c>
      <c r="J4" s="26"/>
      <c r="K4" s="27"/>
      <c r="L4" s="8"/>
    </row>
    <row r="5" spans="1:23" x14ac:dyDescent="0.25">
      <c r="A5" s="7"/>
      <c r="B5" s="28">
        <v>41501</v>
      </c>
      <c r="C5" s="19">
        <f t="shared" si="0"/>
        <v>1</v>
      </c>
      <c r="D5" s="20">
        <v>20</v>
      </c>
      <c r="E5" s="21">
        <v>20</v>
      </c>
      <c r="F5" s="22">
        <v>450</v>
      </c>
      <c r="G5" s="23">
        <f t="shared" si="1"/>
        <v>4.4444444444444446</v>
      </c>
      <c r="H5" s="24">
        <f t="shared" si="2"/>
        <v>4.4444444444444446E-2</v>
      </c>
      <c r="I5" s="25">
        <f t="shared" si="3"/>
        <v>22.5</v>
      </c>
      <c r="J5" s="29"/>
      <c r="K5" s="30"/>
      <c r="L5" s="8"/>
    </row>
    <row r="6" spans="1:23" x14ac:dyDescent="0.25">
      <c r="A6" s="7"/>
      <c r="B6" s="31"/>
      <c r="C6" s="19" t="str">
        <f t="shared" si="0"/>
        <v/>
      </c>
      <c r="D6" s="20"/>
      <c r="E6" s="21"/>
      <c r="F6" s="22"/>
      <c r="G6" s="23" t="str">
        <f t="shared" si="1"/>
        <v/>
      </c>
      <c r="H6" s="24" t="str">
        <f t="shared" si="2"/>
        <v/>
      </c>
      <c r="I6" s="25" t="str">
        <f t="shared" si="3"/>
        <v/>
      </c>
      <c r="J6" s="32"/>
      <c r="K6" s="33"/>
      <c r="L6" s="8"/>
    </row>
    <row r="7" spans="1:23" x14ac:dyDescent="0.25">
      <c r="A7" s="7"/>
      <c r="B7" s="18"/>
      <c r="C7" s="19" t="str">
        <f t="shared" si="0"/>
        <v/>
      </c>
      <c r="D7" s="20"/>
      <c r="E7" s="21"/>
      <c r="F7" s="22"/>
      <c r="G7" s="23" t="str">
        <f t="shared" si="1"/>
        <v/>
      </c>
      <c r="H7" s="24" t="str">
        <f t="shared" si="2"/>
        <v/>
      </c>
      <c r="I7" s="25" t="str">
        <f t="shared" si="3"/>
        <v/>
      </c>
      <c r="J7" s="26"/>
      <c r="K7" s="27"/>
      <c r="L7" s="8"/>
    </row>
    <row r="8" spans="1:23" x14ac:dyDescent="0.25">
      <c r="A8" s="7"/>
      <c r="B8" s="28"/>
      <c r="C8" s="19" t="str">
        <f t="shared" si="0"/>
        <v/>
      </c>
      <c r="D8" s="20"/>
      <c r="E8" s="21"/>
      <c r="F8" s="22"/>
      <c r="G8" s="23" t="str">
        <f t="shared" si="1"/>
        <v/>
      </c>
      <c r="H8" s="24" t="str">
        <f t="shared" si="2"/>
        <v/>
      </c>
      <c r="I8" s="25" t="str">
        <f t="shared" si="3"/>
        <v/>
      </c>
      <c r="J8" s="29"/>
      <c r="K8" s="30"/>
      <c r="L8" s="8"/>
    </row>
    <row r="9" spans="1:23" x14ac:dyDescent="0.25">
      <c r="A9" s="7"/>
      <c r="B9" s="28"/>
      <c r="C9" s="19" t="str">
        <f t="shared" si="0"/>
        <v/>
      </c>
      <c r="D9" s="20"/>
      <c r="E9" s="21"/>
      <c r="F9" s="22"/>
      <c r="G9" s="23" t="str">
        <f t="shared" si="1"/>
        <v/>
      </c>
      <c r="H9" s="24" t="str">
        <f t="shared" si="2"/>
        <v/>
      </c>
      <c r="I9" s="25" t="str">
        <f t="shared" si="3"/>
        <v/>
      </c>
      <c r="J9" s="29"/>
      <c r="K9" s="30"/>
      <c r="L9" s="8"/>
    </row>
    <row r="10" spans="1:23" x14ac:dyDescent="0.25">
      <c r="A10" s="7"/>
      <c r="B10" s="18"/>
      <c r="C10" s="19" t="str">
        <f t="shared" si="0"/>
        <v/>
      </c>
      <c r="D10" s="20"/>
      <c r="E10" s="21"/>
      <c r="F10" s="22"/>
      <c r="G10" s="23" t="str">
        <f t="shared" si="1"/>
        <v/>
      </c>
      <c r="H10" s="24" t="str">
        <f t="shared" si="2"/>
        <v/>
      </c>
      <c r="I10" s="25" t="str">
        <f t="shared" si="3"/>
        <v/>
      </c>
      <c r="J10" s="26"/>
      <c r="K10" s="27"/>
      <c r="L10" s="8"/>
    </row>
    <row r="11" spans="1:23" x14ac:dyDescent="0.25">
      <c r="A11" s="7"/>
      <c r="B11" s="18"/>
      <c r="C11" s="19" t="str">
        <f t="shared" si="0"/>
        <v/>
      </c>
      <c r="D11" s="20"/>
      <c r="E11" s="21"/>
      <c r="F11" s="22"/>
      <c r="G11" s="23" t="str">
        <f t="shared" si="1"/>
        <v/>
      </c>
      <c r="H11" s="24" t="str">
        <f t="shared" si="2"/>
        <v/>
      </c>
      <c r="I11" s="25" t="str">
        <f t="shared" si="3"/>
        <v/>
      </c>
      <c r="J11" s="26"/>
      <c r="K11" s="27"/>
      <c r="L11" s="8"/>
    </row>
    <row r="12" spans="1:23" x14ac:dyDescent="0.25">
      <c r="A12" s="7"/>
      <c r="B12" s="18"/>
      <c r="C12" s="19" t="str">
        <f t="shared" si="0"/>
        <v/>
      </c>
      <c r="D12" s="20"/>
      <c r="E12" s="21"/>
      <c r="F12" s="22"/>
      <c r="G12" s="23" t="str">
        <f t="shared" si="1"/>
        <v/>
      </c>
      <c r="H12" s="24" t="str">
        <f t="shared" si="2"/>
        <v/>
      </c>
      <c r="I12" s="25" t="str">
        <f t="shared" si="3"/>
        <v/>
      </c>
      <c r="J12" s="26"/>
      <c r="K12" s="27"/>
      <c r="L12" s="8"/>
    </row>
    <row r="13" spans="1:23" x14ac:dyDescent="0.25">
      <c r="A13" s="7"/>
      <c r="B13" s="18"/>
      <c r="C13" s="19" t="str">
        <f t="shared" si="0"/>
        <v/>
      </c>
      <c r="D13" s="20"/>
      <c r="E13" s="21"/>
      <c r="F13" s="22"/>
      <c r="G13" s="23" t="str">
        <f t="shared" si="1"/>
        <v/>
      </c>
      <c r="H13" s="24" t="str">
        <f t="shared" si="2"/>
        <v/>
      </c>
      <c r="I13" s="25" t="str">
        <f t="shared" si="3"/>
        <v/>
      </c>
      <c r="J13" s="26"/>
      <c r="K13" s="27"/>
      <c r="L13" s="8"/>
    </row>
    <row r="14" spans="1:23" x14ac:dyDescent="0.25">
      <c r="A14" s="7"/>
      <c r="B14" s="18"/>
      <c r="C14" s="19" t="str">
        <f t="shared" si="0"/>
        <v/>
      </c>
      <c r="D14" s="20"/>
      <c r="E14" s="21"/>
      <c r="F14" s="22"/>
      <c r="G14" s="23" t="str">
        <f t="shared" si="1"/>
        <v/>
      </c>
      <c r="H14" s="24" t="str">
        <f t="shared" si="2"/>
        <v/>
      </c>
      <c r="I14" s="25" t="str">
        <f t="shared" si="3"/>
        <v/>
      </c>
      <c r="J14" s="26"/>
      <c r="K14" s="27"/>
      <c r="L14" s="8"/>
    </row>
    <row r="15" spans="1:23" x14ac:dyDescent="0.25">
      <c r="A15" s="7"/>
      <c r="B15" s="18"/>
      <c r="C15" s="19" t="str">
        <f t="shared" si="0"/>
        <v/>
      </c>
      <c r="D15" s="20"/>
      <c r="E15" s="21"/>
      <c r="F15" s="22"/>
      <c r="G15" s="23" t="str">
        <f t="shared" si="1"/>
        <v/>
      </c>
      <c r="H15" s="24" t="str">
        <f t="shared" si="2"/>
        <v/>
      </c>
      <c r="I15" s="25" t="str">
        <f t="shared" si="3"/>
        <v/>
      </c>
      <c r="J15" s="29"/>
      <c r="K15" s="27"/>
      <c r="L15" s="8"/>
    </row>
    <row r="16" spans="1:23" x14ac:dyDescent="0.25">
      <c r="A16" s="7"/>
      <c r="B16" s="18"/>
      <c r="C16" s="19" t="str">
        <f>IF(D16=0,"",E16/D16)</f>
        <v/>
      </c>
      <c r="D16" s="20"/>
      <c r="E16" s="21"/>
      <c r="F16" s="22"/>
      <c r="G16" s="23" t="str">
        <f>IF(D16=0,"",(100*D16)/F16)</f>
        <v/>
      </c>
      <c r="H16" s="24" t="str">
        <f>IF(E16=0,"",E16/F16)</f>
        <v/>
      </c>
      <c r="I16" s="25" t="str">
        <f>IF(E16=0,"",F16/E16)</f>
        <v/>
      </c>
      <c r="J16" s="26"/>
      <c r="K16" s="27"/>
      <c r="L16" s="8"/>
    </row>
    <row r="17" spans="1:12" x14ac:dyDescent="0.25">
      <c r="A17" s="7"/>
      <c r="B17" s="18"/>
      <c r="C17" s="19" t="str">
        <f t="shared" ref="C17:C40" si="4">IF(D17=0,"",E17/D17)</f>
        <v/>
      </c>
      <c r="D17" s="20"/>
      <c r="E17" s="21"/>
      <c r="F17" s="22"/>
      <c r="G17" s="23" t="str">
        <f t="shared" ref="G17:G40" si="5">IF(D17=0,"",(100*D17)/F17)</f>
        <v/>
      </c>
      <c r="H17" s="24" t="str">
        <f t="shared" ref="H17:H40" si="6">IF(E17=0,"",E17/F17)</f>
        <v/>
      </c>
      <c r="I17" s="25" t="str">
        <f t="shared" ref="I17:I40" si="7">IF(E17=0,"",F17/E17)</f>
        <v/>
      </c>
      <c r="J17" s="29"/>
      <c r="K17" s="27"/>
      <c r="L17" s="8"/>
    </row>
    <row r="18" spans="1:12" x14ac:dyDescent="0.25">
      <c r="A18" s="7"/>
      <c r="B18" s="18"/>
      <c r="C18" s="19" t="str">
        <f t="shared" si="4"/>
        <v/>
      </c>
      <c r="D18" s="20"/>
      <c r="E18" s="21"/>
      <c r="F18" s="22"/>
      <c r="G18" s="23" t="str">
        <f t="shared" si="5"/>
        <v/>
      </c>
      <c r="H18" s="24" t="str">
        <f t="shared" si="6"/>
        <v/>
      </c>
      <c r="I18" s="25" t="str">
        <f t="shared" si="7"/>
        <v/>
      </c>
      <c r="J18" s="26"/>
      <c r="K18" s="27"/>
      <c r="L18" s="8"/>
    </row>
    <row r="19" spans="1:12" x14ac:dyDescent="0.25">
      <c r="A19" s="7"/>
      <c r="B19" s="18"/>
      <c r="C19" s="19" t="str">
        <f t="shared" si="4"/>
        <v/>
      </c>
      <c r="D19" s="20"/>
      <c r="E19" s="21"/>
      <c r="F19" s="22"/>
      <c r="G19" s="23" t="str">
        <f t="shared" si="5"/>
        <v/>
      </c>
      <c r="H19" s="24" t="str">
        <f t="shared" si="6"/>
        <v/>
      </c>
      <c r="I19" s="25" t="str">
        <f t="shared" si="7"/>
        <v/>
      </c>
      <c r="J19" s="29"/>
      <c r="K19" s="27"/>
      <c r="L19" s="8"/>
    </row>
    <row r="20" spans="1:12" x14ac:dyDescent="0.25">
      <c r="A20" s="7"/>
      <c r="B20" s="18"/>
      <c r="C20" s="19" t="str">
        <f t="shared" si="4"/>
        <v/>
      </c>
      <c r="D20" s="20"/>
      <c r="E20" s="21"/>
      <c r="F20" s="22"/>
      <c r="G20" s="23" t="str">
        <f t="shared" si="5"/>
        <v/>
      </c>
      <c r="H20" s="24" t="str">
        <f t="shared" si="6"/>
        <v/>
      </c>
      <c r="I20" s="25" t="str">
        <f t="shared" si="7"/>
        <v/>
      </c>
      <c r="J20" s="26"/>
      <c r="K20" s="27"/>
      <c r="L20" s="8"/>
    </row>
    <row r="21" spans="1:12" x14ac:dyDescent="0.25">
      <c r="A21" s="7"/>
      <c r="B21" s="18"/>
      <c r="C21" s="19" t="str">
        <f t="shared" si="4"/>
        <v/>
      </c>
      <c r="D21" s="20"/>
      <c r="E21" s="21"/>
      <c r="F21" s="22"/>
      <c r="G21" s="23" t="str">
        <f t="shared" si="5"/>
        <v/>
      </c>
      <c r="H21" s="24" t="str">
        <f t="shared" si="6"/>
        <v/>
      </c>
      <c r="I21" s="25" t="str">
        <f t="shared" si="7"/>
        <v/>
      </c>
      <c r="J21" s="26"/>
      <c r="K21" s="27"/>
      <c r="L21" s="8"/>
    </row>
    <row r="22" spans="1:12" x14ac:dyDescent="0.25">
      <c r="A22" s="7"/>
      <c r="B22" s="18"/>
      <c r="C22" s="19" t="str">
        <f t="shared" si="4"/>
        <v/>
      </c>
      <c r="D22" s="20"/>
      <c r="E22" s="21"/>
      <c r="F22" s="22"/>
      <c r="G22" s="23" t="str">
        <f t="shared" si="5"/>
        <v/>
      </c>
      <c r="H22" s="24" t="str">
        <f t="shared" si="6"/>
        <v/>
      </c>
      <c r="I22" s="25" t="str">
        <f t="shared" si="7"/>
        <v/>
      </c>
      <c r="J22" s="26"/>
      <c r="K22" s="27"/>
      <c r="L22" s="8"/>
    </row>
    <row r="23" spans="1:12" x14ac:dyDescent="0.25">
      <c r="A23" s="7"/>
      <c r="B23" s="18"/>
      <c r="C23" s="19" t="str">
        <f t="shared" si="4"/>
        <v/>
      </c>
      <c r="D23" s="20"/>
      <c r="E23" s="21"/>
      <c r="F23" s="22"/>
      <c r="G23" s="23" t="str">
        <f t="shared" si="5"/>
        <v/>
      </c>
      <c r="H23" s="24" t="str">
        <f t="shared" si="6"/>
        <v/>
      </c>
      <c r="I23" s="25" t="str">
        <f t="shared" si="7"/>
        <v/>
      </c>
      <c r="J23" s="26"/>
      <c r="K23" s="27"/>
      <c r="L23" s="8"/>
    </row>
    <row r="24" spans="1:12" x14ac:dyDescent="0.25">
      <c r="A24" s="7"/>
      <c r="B24" s="18"/>
      <c r="C24" s="19" t="str">
        <f t="shared" si="4"/>
        <v/>
      </c>
      <c r="D24" s="20"/>
      <c r="E24" s="21"/>
      <c r="F24" s="22"/>
      <c r="G24" s="23" t="str">
        <f t="shared" si="5"/>
        <v/>
      </c>
      <c r="H24" s="24" t="str">
        <f t="shared" si="6"/>
        <v/>
      </c>
      <c r="I24" s="25" t="str">
        <f t="shared" si="7"/>
        <v/>
      </c>
      <c r="J24" s="26"/>
      <c r="K24" s="27"/>
      <c r="L24" s="8"/>
    </row>
    <row r="25" spans="1:12" x14ac:dyDescent="0.25">
      <c r="A25" s="8"/>
      <c r="B25" s="18"/>
      <c r="C25" s="19" t="str">
        <f t="shared" si="4"/>
        <v/>
      </c>
      <c r="D25" s="20"/>
      <c r="E25" s="21"/>
      <c r="F25" s="22"/>
      <c r="G25" s="23" t="str">
        <f t="shared" si="5"/>
        <v/>
      </c>
      <c r="H25" s="24" t="str">
        <f t="shared" si="6"/>
        <v/>
      </c>
      <c r="I25" s="25" t="str">
        <f t="shared" si="7"/>
        <v/>
      </c>
      <c r="J25" s="26"/>
      <c r="K25" s="27"/>
      <c r="L25" s="8"/>
    </row>
    <row r="26" spans="1:12" x14ac:dyDescent="0.25">
      <c r="B26" s="18"/>
      <c r="C26" s="19" t="str">
        <f t="shared" si="4"/>
        <v/>
      </c>
      <c r="D26" s="20"/>
      <c r="E26" s="21"/>
      <c r="F26" s="22"/>
      <c r="G26" s="23" t="str">
        <f t="shared" si="5"/>
        <v/>
      </c>
      <c r="H26" s="24" t="str">
        <f t="shared" si="6"/>
        <v/>
      </c>
      <c r="I26" s="25" t="str">
        <f t="shared" si="7"/>
        <v/>
      </c>
      <c r="J26" s="26"/>
      <c r="K26" s="27"/>
    </row>
    <row r="27" spans="1:12" x14ac:dyDescent="0.25">
      <c r="B27" s="18"/>
      <c r="C27" s="19" t="str">
        <f t="shared" si="4"/>
        <v/>
      </c>
      <c r="D27" s="20"/>
      <c r="E27" s="21"/>
      <c r="F27" s="22"/>
      <c r="G27" s="23" t="str">
        <f t="shared" si="5"/>
        <v/>
      </c>
      <c r="H27" s="24" t="str">
        <f t="shared" si="6"/>
        <v/>
      </c>
      <c r="I27" s="25" t="str">
        <f t="shared" si="7"/>
        <v/>
      </c>
      <c r="J27" s="26"/>
      <c r="K27" s="27"/>
    </row>
    <row r="28" spans="1:12" x14ac:dyDescent="0.25">
      <c r="B28" s="18"/>
      <c r="C28" s="19" t="str">
        <f t="shared" si="4"/>
        <v/>
      </c>
      <c r="D28" s="20"/>
      <c r="E28" s="21"/>
      <c r="F28" s="22"/>
      <c r="G28" s="23" t="str">
        <f t="shared" si="5"/>
        <v/>
      </c>
      <c r="H28" s="24" t="str">
        <f t="shared" si="6"/>
        <v/>
      </c>
      <c r="I28" s="25" t="str">
        <f t="shared" si="7"/>
        <v/>
      </c>
      <c r="J28" s="26"/>
      <c r="K28" s="27"/>
    </row>
    <row r="29" spans="1:12" x14ac:dyDescent="0.25">
      <c r="B29" s="18"/>
      <c r="C29" s="19" t="str">
        <f t="shared" si="4"/>
        <v/>
      </c>
      <c r="D29" s="20"/>
      <c r="E29" s="21"/>
      <c r="F29" s="22"/>
      <c r="G29" s="23" t="str">
        <f t="shared" si="5"/>
        <v/>
      </c>
      <c r="H29" s="24" t="str">
        <f t="shared" si="6"/>
        <v/>
      </c>
      <c r="I29" s="25" t="str">
        <f t="shared" si="7"/>
        <v/>
      </c>
      <c r="J29" s="26"/>
      <c r="K29" s="27"/>
    </row>
    <row r="30" spans="1:12" x14ac:dyDescent="0.25">
      <c r="B30" s="18"/>
      <c r="C30" s="19" t="str">
        <f t="shared" si="4"/>
        <v/>
      </c>
      <c r="D30" s="20"/>
      <c r="E30" s="21"/>
      <c r="F30" s="22"/>
      <c r="G30" s="23" t="str">
        <f t="shared" si="5"/>
        <v/>
      </c>
      <c r="H30" s="24" t="str">
        <f t="shared" si="6"/>
        <v/>
      </c>
      <c r="I30" s="25" t="str">
        <f t="shared" si="7"/>
        <v/>
      </c>
      <c r="J30" s="26"/>
      <c r="K30" s="27"/>
    </row>
    <row r="31" spans="1:12" x14ac:dyDescent="0.25">
      <c r="B31" s="18"/>
      <c r="C31" s="19" t="str">
        <f t="shared" si="4"/>
        <v/>
      </c>
      <c r="D31" s="20"/>
      <c r="E31" s="21"/>
      <c r="F31" s="22"/>
      <c r="G31" s="23" t="str">
        <f t="shared" si="5"/>
        <v/>
      </c>
      <c r="H31" s="24" t="str">
        <f t="shared" si="6"/>
        <v/>
      </c>
      <c r="I31" s="25" t="str">
        <f t="shared" si="7"/>
        <v/>
      </c>
      <c r="J31" s="29"/>
      <c r="K31" s="27"/>
    </row>
    <row r="32" spans="1:12" x14ac:dyDescent="0.25">
      <c r="B32" s="18"/>
      <c r="C32" s="19" t="str">
        <f t="shared" si="4"/>
        <v/>
      </c>
      <c r="D32" s="20"/>
      <c r="E32" s="21"/>
      <c r="F32" s="22"/>
      <c r="G32" s="23" t="str">
        <f t="shared" si="5"/>
        <v/>
      </c>
      <c r="H32" s="24" t="str">
        <f t="shared" si="6"/>
        <v/>
      </c>
      <c r="I32" s="25" t="str">
        <f t="shared" si="7"/>
        <v/>
      </c>
      <c r="J32" s="26"/>
      <c r="K32" s="27"/>
    </row>
    <row r="33" spans="1:11" x14ac:dyDescent="0.25">
      <c r="B33" s="18"/>
      <c r="C33" s="19" t="str">
        <f t="shared" si="4"/>
        <v/>
      </c>
      <c r="D33" s="20"/>
      <c r="E33" s="21"/>
      <c r="F33" s="22"/>
      <c r="G33" s="23" t="str">
        <f t="shared" si="5"/>
        <v/>
      </c>
      <c r="H33" s="24" t="str">
        <f t="shared" si="6"/>
        <v/>
      </c>
      <c r="I33" s="25" t="str">
        <f t="shared" si="7"/>
        <v/>
      </c>
      <c r="J33" s="29"/>
      <c r="K33" s="27"/>
    </row>
    <row r="34" spans="1:11" x14ac:dyDescent="0.25">
      <c r="B34" s="18"/>
      <c r="C34" s="19" t="str">
        <f t="shared" si="4"/>
        <v/>
      </c>
      <c r="D34" s="20"/>
      <c r="E34" s="21"/>
      <c r="F34" s="22"/>
      <c r="G34" s="23" t="str">
        <f t="shared" si="5"/>
        <v/>
      </c>
      <c r="H34" s="24" t="str">
        <f t="shared" si="6"/>
        <v/>
      </c>
      <c r="I34" s="25" t="str">
        <f t="shared" si="7"/>
        <v/>
      </c>
      <c r="J34" s="26"/>
      <c r="K34" s="27"/>
    </row>
    <row r="35" spans="1:11" x14ac:dyDescent="0.25">
      <c r="B35" s="18"/>
      <c r="C35" s="19" t="str">
        <f t="shared" si="4"/>
        <v/>
      </c>
      <c r="D35" s="20"/>
      <c r="E35" s="21"/>
      <c r="F35" s="22"/>
      <c r="G35" s="23" t="str">
        <f t="shared" si="5"/>
        <v/>
      </c>
      <c r="H35" s="24" t="str">
        <f t="shared" si="6"/>
        <v/>
      </c>
      <c r="I35" s="25" t="str">
        <f t="shared" si="7"/>
        <v/>
      </c>
      <c r="J35" s="29"/>
      <c r="K35" s="27"/>
    </row>
    <row r="36" spans="1:11" x14ac:dyDescent="0.25">
      <c r="B36" s="18"/>
      <c r="C36" s="19" t="str">
        <f t="shared" si="4"/>
        <v/>
      </c>
      <c r="D36" s="20"/>
      <c r="E36" s="21"/>
      <c r="F36" s="22"/>
      <c r="G36" s="23" t="str">
        <f t="shared" si="5"/>
        <v/>
      </c>
      <c r="H36" s="24" t="str">
        <f t="shared" si="6"/>
        <v/>
      </c>
      <c r="I36" s="25" t="str">
        <f t="shared" si="7"/>
        <v/>
      </c>
      <c r="J36" s="26"/>
      <c r="K36" s="27"/>
    </row>
    <row r="37" spans="1:11" x14ac:dyDescent="0.25">
      <c r="B37" s="18"/>
      <c r="C37" s="19" t="str">
        <f t="shared" si="4"/>
        <v/>
      </c>
      <c r="D37" s="20"/>
      <c r="E37" s="21"/>
      <c r="F37" s="22"/>
      <c r="G37" s="23" t="str">
        <f t="shared" si="5"/>
        <v/>
      </c>
      <c r="H37" s="24" t="str">
        <f t="shared" si="6"/>
        <v/>
      </c>
      <c r="I37" s="25" t="str">
        <f t="shared" si="7"/>
        <v/>
      </c>
      <c r="J37" s="26"/>
      <c r="K37" s="27"/>
    </row>
    <row r="38" spans="1:11" x14ac:dyDescent="0.25">
      <c r="B38" s="18"/>
      <c r="C38" s="19" t="str">
        <f t="shared" si="4"/>
        <v/>
      </c>
      <c r="D38" s="20"/>
      <c r="E38" s="21"/>
      <c r="F38" s="22"/>
      <c r="G38" s="23" t="str">
        <f t="shared" si="5"/>
        <v/>
      </c>
      <c r="H38" s="24" t="str">
        <f t="shared" si="6"/>
        <v/>
      </c>
      <c r="I38" s="25" t="str">
        <f t="shared" si="7"/>
        <v/>
      </c>
      <c r="J38" s="26"/>
      <c r="K38" s="27"/>
    </row>
    <row r="39" spans="1:11" x14ac:dyDescent="0.25">
      <c r="B39" s="18"/>
      <c r="C39" s="19" t="str">
        <f t="shared" si="4"/>
        <v/>
      </c>
      <c r="D39" s="20"/>
      <c r="E39" s="21"/>
      <c r="F39" s="22"/>
      <c r="G39" s="23" t="str">
        <f t="shared" si="5"/>
        <v/>
      </c>
      <c r="H39" s="24" t="str">
        <f t="shared" si="6"/>
        <v/>
      </c>
      <c r="I39" s="25" t="str">
        <f t="shared" si="7"/>
        <v/>
      </c>
      <c r="J39" s="26"/>
      <c r="K39" s="27"/>
    </row>
    <row r="40" spans="1:11" x14ac:dyDescent="0.25">
      <c r="A40" s="52"/>
      <c r="B40" s="51"/>
      <c r="C40" s="19" t="str">
        <f t="shared" si="4"/>
        <v/>
      </c>
      <c r="D40" s="20"/>
      <c r="E40" s="21"/>
      <c r="F40" s="22"/>
      <c r="G40" s="23" t="str">
        <f t="shared" si="5"/>
        <v/>
      </c>
      <c r="H40" s="24" t="str">
        <f t="shared" si="6"/>
        <v/>
      </c>
      <c r="I40" s="25" t="str">
        <f t="shared" si="7"/>
        <v/>
      </c>
      <c r="J40" s="26"/>
      <c r="K40" s="27"/>
    </row>
    <row r="41" spans="1:11" x14ac:dyDescent="0.25">
      <c r="A41" s="52"/>
      <c r="B41" s="51"/>
      <c r="C41" s="19" t="str">
        <f t="shared" ref="C41:C54" si="8">IF(D41=0,"",E41/D41)</f>
        <v/>
      </c>
      <c r="D41" s="20"/>
      <c r="E41" s="21"/>
      <c r="F41" s="22"/>
      <c r="G41" s="23" t="str">
        <f t="shared" ref="G41:G54" si="9">IF(D41=0,"",(100*D41)/F41)</f>
        <v/>
      </c>
      <c r="H41" s="24" t="str">
        <f t="shared" ref="H41:H54" si="10">IF(E41=0,"",E41/F41)</f>
        <v/>
      </c>
      <c r="I41" s="25" t="str">
        <f t="shared" ref="I41:I54" si="11">IF(E41=0,"",F41/E41)</f>
        <v/>
      </c>
      <c r="J41" s="26"/>
      <c r="K41" s="27"/>
    </row>
    <row r="42" spans="1:11" x14ac:dyDescent="0.25">
      <c r="A42" s="52"/>
      <c r="B42" s="51"/>
      <c r="C42" s="19" t="str">
        <f t="shared" si="8"/>
        <v/>
      </c>
      <c r="D42" s="20"/>
      <c r="E42" s="21"/>
      <c r="F42" s="22"/>
      <c r="G42" s="23" t="str">
        <f t="shared" si="9"/>
        <v/>
      </c>
      <c r="H42" s="24" t="str">
        <f t="shared" si="10"/>
        <v/>
      </c>
      <c r="I42" s="25" t="str">
        <f t="shared" si="11"/>
        <v/>
      </c>
      <c r="J42" s="26"/>
      <c r="K42" s="27"/>
    </row>
    <row r="43" spans="1:11" x14ac:dyDescent="0.25">
      <c r="A43" s="52"/>
      <c r="B43" s="51"/>
      <c r="C43" s="19" t="str">
        <f t="shared" si="8"/>
        <v/>
      </c>
      <c r="D43" s="20"/>
      <c r="E43" s="21"/>
      <c r="F43" s="22"/>
      <c r="G43" s="23" t="str">
        <f t="shared" si="9"/>
        <v/>
      </c>
      <c r="H43" s="24" t="str">
        <f t="shared" si="10"/>
        <v/>
      </c>
      <c r="I43" s="25" t="str">
        <f t="shared" si="11"/>
        <v/>
      </c>
      <c r="J43" s="26"/>
      <c r="K43" s="27"/>
    </row>
    <row r="44" spans="1:11" x14ac:dyDescent="0.25">
      <c r="A44" s="52"/>
      <c r="B44" s="51"/>
      <c r="C44" s="19" t="str">
        <f t="shared" si="8"/>
        <v/>
      </c>
      <c r="D44" s="20"/>
      <c r="E44" s="21"/>
      <c r="F44" s="22"/>
      <c r="G44" s="23" t="str">
        <f t="shared" si="9"/>
        <v/>
      </c>
      <c r="H44" s="24" t="str">
        <f t="shared" si="10"/>
        <v/>
      </c>
      <c r="I44" s="25" t="str">
        <f t="shared" si="11"/>
        <v/>
      </c>
      <c r="J44" s="26"/>
      <c r="K44" s="27"/>
    </row>
    <row r="45" spans="1:11" x14ac:dyDescent="0.25">
      <c r="A45" s="52"/>
      <c r="B45" s="51"/>
      <c r="C45" s="19" t="str">
        <f t="shared" si="8"/>
        <v/>
      </c>
      <c r="D45" s="20"/>
      <c r="E45" s="21"/>
      <c r="F45" s="22"/>
      <c r="G45" s="23" t="str">
        <f t="shared" si="9"/>
        <v/>
      </c>
      <c r="H45" s="24" t="str">
        <f t="shared" si="10"/>
        <v/>
      </c>
      <c r="I45" s="25" t="str">
        <f t="shared" si="11"/>
        <v/>
      </c>
      <c r="J45" s="26"/>
      <c r="K45" s="27"/>
    </row>
    <row r="46" spans="1:11" x14ac:dyDescent="0.25">
      <c r="A46" s="52"/>
      <c r="B46" s="51"/>
      <c r="C46" s="19" t="str">
        <f t="shared" si="8"/>
        <v/>
      </c>
      <c r="D46" s="20"/>
      <c r="E46" s="21"/>
      <c r="F46" s="22"/>
      <c r="G46" s="23" t="str">
        <f t="shared" si="9"/>
        <v/>
      </c>
      <c r="H46" s="24" t="str">
        <f t="shared" si="10"/>
        <v/>
      </c>
      <c r="I46" s="25" t="str">
        <f t="shared" si="11"/>
        <v/>
      </c>
      <c r="J46" s="26"/>
      <c r="K46" s="27"/>
    </row>
    <row r="47" spans="1:11" x14ac:dyDescent="0.25">
      <c r="A47" s="52"/>
      <c r="B47" s="51"/>
      <c r="C47" s="19" t="str">
        <f t="shared" si="8"/>
        <v/>
      </c>
      <c r="D47" s="20"/>
      <c r="E47" s="21"/>
      <c r="F47" s="22"/>
      <c r="G47" s="23" t="str">
        <f t="shared" si="9"/>
        <v/>
      </c>
      <c r="H47" s="24" t="str">
        <f t="shared" si="10"/>
        <v/>
      </c>
      <c r="I47" s="25" t="str">
        <f t="shared" si="11"/>
        <v/>
      </c>
      <c r="J47" s="26"/>
      <c r="K47" s="27"/>
    </row>
    <row r="48" spans="1:11" x14ac:dyDescent="0.25">
      <c r="A48" s="52"/>
      <c r="B48" s="51"/>
      <c r="C48" s="19" t="str">
        <f t="shared" si="8"/>
        <v/>
      </c>
      <c r="D48" s="20"/>
      <c r="E48" s="21"/>
      <c r="F48" s="22"/>
      <c r="G48" s="23" t="str">
        <f t="shared" si="9"/>
        <v/>
      </c>
      <c r="H48" s="24" t="str">
        <f t="shared" si="10"/>
        <v/>
      </c>
      <c r="I48" s="25" t="str">
        <f t="shared" si="11"/>
        <v/>
      </c>
      <c r="J48" s="26"/>
      <c r="K48" s="27"/>
    </row>
    <row r="49" spans="1:11" x14ac:dyDescent="0.25">
      <c r="A49" s="52"/>
      <c r="B49" s="51"/>
      <c r="C49" s="19" t="str">
        <f t="shared" si="8"/>
        <v/>
      </c>
      <c r="D49" s="20"/>
      <c r="E49" s="21"/>
      <c r="F49" s="22"/>
      <c r="G49" s="23" t="str">
        <f t="shared" si="9"/>
        <v/>
      </c>
      <c r="H49" s="24" t="str">
        <f t="shared" si="10"/>
        <v/>
      </c>
      <c r="I49" s="25" t="str">
        <f t="shared" si="11"/>
        <v/>
      </c>
      <c r="J49" s="26"/>
      <c r="K49" s="27"/>
    </row>
    <row r="50" spans="1:11" x14ac:dyDescent="0.25">
      <c r="A50" s="52"/>
      <c r="B50" s="51"/>
      <c r="C50" s="19" t="str">
        <f t="shared" si="8"/>
        <v/>
      </c>
      <c r="D50" s="20"/>
      <c r="E50" s="21"/>
      <c r="F50" s="22"/>
      <c r="G50" s="23" t="str">
        <f t="shared" si="9"/>
        <v/>
      </c>
      <c r="H50" s="24" t="str">
        <f t="shared" si="10"/>
        <v/>
      </c>
      <c r="I50" s="25" t="str">
        <f t="shared" si="11"/>
        <v/>
      </c>
      <c r="J50" s="26"/>
      <c r="K50" s="27"/>
    </row>
    <row r="51" spans="1:11" x14ac:dyDescent="0.25">
      <c r="A51" s="52"/>
      <c r="B51" s="51"/>
      <c r="C51" s="19" t="str">
        <f t="shared" si="8"/>
        <v/>
      </c>
      <c r="D51" s="20"/>
      <c r="E51" s="21"/>
      <c r="F51" s="22"/>
      <c r="G51" s="23" t="str">
        <f t="shared" si="9"/>
        <v/>
      </c>
      <c r="H51" s="24" t="str">
        <f t="shared" si="10"/>
        <v/>
      </c>
      <c r="I51" s="25" t="str">
        <f t="shared" si="11"/>
        <v/>
      </c>
      <c r="J51" s="26"/>
      <c r="K51" s="27"/>
    </row>
    <row r="52" spans="1:11" x14ac:dyDescent="0.25">
      <c r="A52" s="52"/>
      <c r="B52" s="51"/>
      <c r="C52" s="19" t="str">
        <f t="shared" si="8"/>
        <v/>
      </c>
      <c r="D52" s="20"/>
      <c r="E52" s="21"/>
      <c r="F52" s="22"/>
      <c r="G52" s="23" t="str">
        <f t="shared" si="9"/>
        <v/>
      </c>
      <c r="H52" s="24" t="str">
        <f t="shared" si="10"/>
        <v/>
      </c>
      <c r="I52" s="25" t="str">
        <f t="shared" si="11"/>
        <v/>
      </c>
      <c r="J52" s="26"/>
      <c r="K52" s="27"/>
    </row>
    <row r="53" spans="1:11" x14ac:dyDescent="0.25">
      <c r="A53" s="52"/>
      <c r="B53" s="51"/>
      <c r="C53" s="19" t="str">
        <f t="shared" si="8"/>
        <v/>
      </c>
      <c r="D53" s="20"/>
      <c r="E53" s="21"/>
      <c r="F53" s="22"/>
      <c r="G53" s="23" t="str">
        <f t="shared" si="9"/>
        <v/>
      </c>
      <c r="H53" s="24" t="str">
        <f t="shared" si="10"/>
        <v/>
      </c>
      <c r="I53" s="25" t="str">
        <f t="shared" si="11"/>
        <v/>
      </c>
      <c r="J53" s="26"/>
      <c r="K53" s="27"/>
    </row>
    <row r="54" spans="1:11" ht="15.75" thickBot="1" x14ac:dyDescent="0.3">
      <c r="B54" s="34"/>
      <c r="C54" s="44" t="str">
        <f t="shared" si="8"/>
        <v/>
      </c>
      <c r="D54" s="45"/>
      <c r="E54" s="46"/>
      <c r="F54" s="47"/>
      <c r="G54" s="48" t="str">
        <f t="shared" si="9"/>
        <v/>
      </c>
      <c r="H54" s="49" t="str">
        <f t="shared" si="10"/>
        <v/>
      </c>
      <c r="I54" s="50" t="str">
        <f t="shared" si="11"/>
        <v/>
      </c>
      <c r="J54" s="35"/>
      <c r="K54" s="36"/>
    </row>
  </sheetData>
  <mergeCells count="1">
    <mergeCell ref="N3:O3"/>
  </mergeCells>
  <dataValidations count="6">
    <dataValidation type="list" allowBlank="1" showInputMessage="1" showErrorMessage="1" errorTitle="MARQUES" error="Vous ne pouvez entrerqu'une marque déjà présente dans la liste. (Que Florent vous a aimablement renseignée)" sqref="J4 J12:J14 J16 J18 J28:J30 J32 J34">
      <formula1>"ATAC,ELF,CARREFOUR,LECLERC,AUCHAN,Intermarché,CORA,Super U,BP,ELF,ESSO,TOTAL,Autres (Sans marque),Autres (marque)"</formula1>
    </dataValidation>
    <dataValidation type="list" allowBlank="1" showInputMessage="1" showErrorMessage="1" errorTitle="MARQUES" error="Vous ne pouvez entrerqu'une marque déjà présente dans la liste. (Que Florent vous a aimablement renseignée)" sqref="J3 J5:J11 J15 J17 J19:J27 J31 J33 J35:J54">
      <formula1>"ATAC,ELF,CARREFOUR,LECLERC,AUCHAN,BP,ELF,ESSO,TOTAL,CORA,SUPER U,Intermaché,Autres (Sans marque),Autres (marque)"</formula1>
    </dataValidation>
    <dataValidation allowBlank="1" showInputMessage="1" showErrorMessage="1" errorTitle="RESERVOIR" error="Je ne sais pas ce que vous avez de sacré, mais c'est un sacré beau réservoir que je vois là !" sqref="D3:D54">
      <formula1>0</formula1>
      <formula2>0</formula2>
    </dataValidation>
    <dataValidation type="whole" allowBlank="1" errorTitle="?" error="Merci de mettre des données  R E A L I S T E S, sinon je ne travaille pas, NA !" sqref="P2 E4:E54">
      <formula1>0</formula1>
      <formula2>500</formula2>
    </dataValidation>
    <dataValidation type="textLength" operator="lessThan" allowBlank="1" showInputMessage="1" showErrorMessage="1" errorTitle="Longueur de texte" error="Merci d'être le plus rapide et précis au possible SVP.  Si vous n'y arrivez pas, Flo. est meilleur que vous, désolé......... Maximum 100 caractères" sqref="K3:K54">
      <formula1>100</formula1>
      <formula2>0</formula2>
    </dataValidation>
    <dataValidation type="date" allowBlank="1" showInputMessage="1" showErrorMessage="1" errorTitle="Problème de date" error="Aïe !!!!!!! Veuillez entrer une date correcte !" sqref="B3:B54">
      <formula1>32874</formula1>
      <formula2>42005</formula2>
    </dataValidation>
  </dataValidations>
  <pageMargins left="0.7" right="0.7" top="0.75" bottom="0.75" header="0.51180555555555496" footer="0.51180555555555496"/>
  <pageSetup paperSize="9" firstPageNumber="0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Conso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</dc:creator>
  <cp:lastModifiedBy>Clément</cp:lastModifiedBy>
  <cp:revision>0</cp:revision>
  <cp:lastPrinted>2011-01-13T17:09:32Z</cp:lastPrinted>
  <dcterms:created xsi:type="dcterms:W3CDTF">2010-09-08T16:53:39Z</dcterms:created>
  <dcterms:modified xsi:type="dcterms:W3CDTF">2013-08-18T16:49:47Z</dcterms:modified>
</cp:coreProperties>
</file>